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ta_spolecnosti\Marketingove podklady\Marketing - agenda\Kampaňě\AKCE_nove_platebni_podminky_2023\00_podklady\"/>
    </mc:Choice>
  </mc:AlternateContent>
  <xr:revisionPtr revIDLastSave="0" documentId="13_ncr:1_{90A6D2D5-E604-4711-BCA3-6A63C36D7FB2}" xr6:coauthVersionLast="47" xr6:coauthVersionMax="47" xr10:uidLastSave="{00000000-0000-0000-0000-000000000000}"/>
  <bookViews>
    <workbookView xWindow="-120" yWindow="-120" windowWidth="29040" windowHeight="15720" xr2:uid="{AC39429A-48B2-473F-9615-0F1B4859E9E7}"/>
  </bookViews>
  <sheets>
    <sheet name="Vypocet_RS_hy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G32" i="1" s="1"/>
  <c r="E33" i="1"/>
  <c r="G33" i="1" s="1"/>
  <c r="E34" i="1"/>
  <c r="G34" i="1" s="1"/>
  <c r="E35" i="1"/>
  <c r="G35" i="1" s="1"/>
  <c r="E36" i="1"/>
  <c r="F36" i="1" s="1"/>
  <c r="E31" i="1"/>
  <c r="F31" i="1" s="1"/>
  <c r="E30" i="1"/>
  <c r="D30" i="1" s="1"/>
  <c r="F32" i="1" l="1"/>
  <c r="H32" i="1" s="1"/>
  <c r="I32" i="1" s="1"/>
  <c r="F34" i="1"/>
  <c r="H34" i="1" s="1"/>
  <c r="I34" i="1" s="1"/>
  <c r="F33" i="1"/>
  <c r="H33" i="1" s="1"/>
  <c r="I33" i="1" s="1"/>
  <c r="G30" i="1"/>
  <c r="F35" i="1"/>
  <c r="H35" i="1" s="1"/>
  <c r="I35" i="1" s="1"/>
  <c r="G31" i="1"/>
  <c r="H31" i="1" s="1"/>
  <c r="I31" i="1" s="1"/>
  <c r="F30" i="1"/>
  <c r="G36" i="1"/>
  <c r="H36" i="1" s="1"/>
  <c r="I36" i="1" s="1"/>
  <c r="H30" i="1" l="1"/>
  <c r="I30" i="1" s="1"/>
</calcChain>
</file>

<file path=xl/sharedStrings.xml><?xml version="1.0" encoding="utf-8"?>
<sst xmlns="http://schemas.openxmlformats.org/spreadsheetml/2006/main" count="17" uniqueCount="17">
  <si>
    <t>Kupní cena bytu:</t>
  </si>
  <si>
    <t>Výše hypotéky:</t>
  </si>
  <si>
    <t>Splatnost hypotéky v letech:</t>
  </si>
  <si>
    <t>Úroková sazba standard:</t>
  </si>
  <si>
    <t>Úroková sazba dotovaná:</t>
  </si>
  <si>
    <t>Porovnání zadané varianty:</t>
  </si>
  <si>
    <t>Další varianty:</t>
  </si>
  <si>
    <t>výše hypotéky</t>
  </si>
  <si>
    <t>hypotéka v %</t>
  </si>
  <si>
    <t>satandardní splátka</t>
  </si>
  <si>
    <t>dotovaná splátka</t>
  </si>
  <si>
    <t>rozdíl na splátce</t>
  </si>
  <si>
    <t>rozdíl za dobu dotace</t>
  </si>
  <si>
    <t>Délka dotace v měsících:</t>
  </si>
  <si>
    <t>Hypokalkulačka</t>
  </si>
  <si>
    <t>Výpočet dle vstupních údajů</t>
  </si>
  <si>
    <t>Dotovaná hypotéka RS.hypo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</si>
</sst>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Open Sans"/>
      <family val="2"/>
      <charset val="238"/>
    </font>
    <font>
      <b/>
      <sz val="11"/>
      <color theme="0"/>
      <name val="Open Sans"/>
      <family val="2"/>
      <charset val="238"/>
    </font>
    <font>
      <b/>
      <sz val="11"/>
      <color theme="1"/>
      <name val="Open Sans"/>
      <family val="2"/>
      <charset val="238"/>
    </font>
    <font>
      <sz val="11"/>
      <color theme="0"/>
      <name val="Open Sans"/>
      <family val="2"/>
      <charset val="238"/>
    </font>
    <font>
      <sz val="18"/>
      <color theme="1"/>
      <name val="Open Sans ExtraBold"/>
      <family val="2"/>
      <charset val="238"/>
    </font>
    <font>
      <sz val="20"/>
      <color theme="1"/>
      <name val="Open Sans ExtraBold"/>
      <family val="2"/>
      <charset val="238"/>
    </font>
    <font>
      <u/>
      <sz val="11"/>
      <color theme="0"/>
      <name val="Open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D841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rgb="FFAD841F"/>
      </left>
      <right style="medium">
        <color rgb="FFAD841F"/>
      </right>
      <top style="medium">
        <color rgb="FFAD841F"/>
      </top>
      <bottom style="medium">
        <color rgb="FFAD841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3" borderId="0" xfId="0" applyFont="1" applyFill="1"/>
    <xf numFmtId="0" fontId="1" fillId="3" borderId="4" xfId="0" applyFont="1" applyFill="1" applyBorder="1"/>
    <xf numFmtId="0" fontId="5" fillId="3" borderId="5" xfId="0" applyFont="1" applyFill="1" applyBorder="1"/>
    <xf numFmtId="0" fontId="0" fillId="3" borderId="2" xfId="0" applyFill="1" applyBorder="1"/>
    <xf numFmtId="0" fontId="2" fillId="3" borderId="5" xfId="0" applyFont="1" applyFill="1" applyBorder="1"/>
    <xf numFmtId="0" fontId="0" fillId="3" borderId="3" xfId="0" applyFill="1" applyBorder="1"/>
    <xf numFmtId="0" fontId="5" fillId="3" borderId="2" xfId="0" applyFont="1" applyFill="1" applyBorder="1"/>
    <xf numFmtId="0" fontId="3" fillId="3" borderId="0" xfId="0" applyFont="1" applyFill="1"/>
    <xf numFmtId="164" fontId="5" fillId="2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/>
    <xf numFmtId="164" fontId="5" fillId="2" borderId="6" xfId="0" applyNumberFormat="1" applyFont="1" applyFill="1" applyBorder="1" applyAlignment="1">
      <alignment horizontal="center"/>
    </xf>
    <xf numFmtId="0" fontId="5" fillId="3" borderId="9" xfId="0" applyFont="1" applyFill="1" applyBorder="1"/>
    <xf numFmtId="0" fontId="5" fillId="3" borderId="10" xfId="0" applyFont="1" applyFill="1" applyBorder="1"/>
    <xf numFmtId="10" fontId="8" fillId="2" borderId="12" xfId="0" applyNumberFormat="1" applyFont="1" applyFill="1" applyBorder="1" applyAlignment="1">
      <alignment horizontal="center"/>
    </xf>
    <xf numFmtId="10" fontId="8" fillId="2" borderId="11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0" fontId="3" fillId="3" borderId="10" xfId="0" applyFont="1" applyFill="1" applyBorder="1"/>
    <xf numFmtId="164" fontId="3" fillId="2" borderId="8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3" borderId="8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10" fontId="3" fillId="2" borderId="11" xfId="0" applyNumberFormat="1" applyFont="1" applyFill="1" applyBorder="1" applyAlignment="1">
      <alignment horizontal="center"/>
    </xf>
    <xf numFmtId="0" fontId="3" fillId="3" borderId="0" xfId="0" applyFont="1" applyFill="1" applyAlignment="1">
      <alignment vertical="top"/>
    </xf>
    <xf numFmtId="0" fontId="0" fillId="3" borderId="0" xfId="0" applyFill="1"/>
    <xf numFmtId="0" fontId="4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164" fontId="3" fillId="3" borderId="13" xfId="0" applyNumberFormat="1" applyFont="1" applyFill="1" applyBorder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10" fontId="3" fillId="3" borderId="13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D84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2</xdr:row>
      <xdr:rowOff>114301</xdr:rowOff>
    </xdr:from>
    <xdr:to>
      <xdr:col>3</xdr:col>
      <xdr:colOff>1228724</xdr:colOff>
      <xdr:row>4</xdr:row>
      <xdr:rowOff>162773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D3709A-95EB-990D-3DC6-3F19F637B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495301"/>
          <a:ext cx="3571875" cy="429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9CC0-FFC0-4177-97EA-EFC6B2597595}">
  <dimension ref="B8:I36"/>
  <sheetViews>
    <sheetView showGridLines="0" tabSelected="1" zoomScale="85" zoomScaleNormal="85" workbookViewId="0">
      <selection activeCell="D18" sqref="D18:E18"/>
    </sheetView>
  </sheetViews>
  <sheetFormatPr defaultColWidth="8.85546875" defaultRowHeight="15" x14ac:dyDescent="0.25"/>
  <cols>
    <col min="1" max="1" width="5" customWidth="1"/>
    <col min="2" max="2" width="2.85546875" customWidth="1"/>
    <col min="3" max="3" width="32.7109375" bestFit="1" customWidth="1"/>
    <col min="4" max="4" width="18.85546875" customWidth="1"/>
    <col min="5" max="5" width="17" bestFit="1" customWidth="1"/>
    <col min="6" max="7" width="23.140625" bestFit="1" customWidth="1"/>
    <col min="8" max="8" width="20.140625" bestFit="1" customWidth="1"/>
    <col min="9" max="9" width="24.28515625" bestFit="1" customWidth="1"/>
    <col min="10" max="10" width="2.85546875" customWidth="1"/>
    <col min="11" max="11" width="17" bestFit="1" customWidth="1"/>
  </cols>
  <sheetData>
    <row r="8" spans="2:7" ht="30" x14ac:dyDescent="0.55000000000000004">
      <c r="B8" s="15" t="s">
        <v>16</v>
      </c>
      <c r="C8" s="15"/>
    </row>
    <row r="9" spans="2:7" ht="30" x14ac:dyDescent="0.55000000000000004">
      <c r="B9" s="15"/>
      <c r="C9" s="15"/>
    </row>
    <row r="10" spans="2:7" ht="27.75" thickBot="1" x14ac:dyDescent="0.55000000000000004">
      <c r="B10" s="14" t="s">
        <v>14</v>
      </c>
    </row>
    <row r="11" spans="2:7" ht="15.75" thickBot="1" x14ac:dyDescent="0.3">
      <c r="B11" s="2"/>
      <c r="C11" s="3"/>
      <c r="D11" s="8"/>
      <c r="E11" s="8"/>
    </row>
    <row r="12" spans="2:7" ht="17.25" thickBot="1" x14ac:dyDescent="0.35">
      <c r="B12" s="4"/>
      <c r="C12" s="12" t="s">
        <v>0</v>
      </c>
      <c r="D12" s="38">
        <v>12000000</v>
      </c>
      <c r="E12" s="38"/>
      <c r="F12" s="1"/>
      <c r="G12" s="1"/>
    </row>
    <row r="13" spans="2:7" ht="6" customHeight="1" thickBot="1" x14ac:dyDescent="0.35">
      <c r="B13" s="4"/>
      <c r="C13" s="12"/>
      <c r="D13" s="35"/>
      <c r="E13" s="36"/>
      <c r="F13" s="1"/>
      <c r="G13" s="1"/>
    </row>
    <row r="14" spans="2:7" ht="17.25" thickBot="1" x14ac:dyDescent="0.35">
      <c r="B14" s="4"/>
      <c r="C14" s="12" t="s">
        <v>1</v>
      </c>
      <c r="D14" s="38">
        <v>8000000</v>
      </c>
      <c r="E14" s="38"/>
      <c r="F14" s="1"/>
      <c r="G14" s="1"/>
    </row>
    <row r="15" spans="2:7" ht="6" customHeight="1" thickBot="1" x14ac:dyDescent="0.35">
      <c r="B15" s="4"/>
      <c r="C15" s="12"/>
      <c r="D15" s="37"/>
      <c r="E15" s="36"/>
      <c r="F15" s="1"/>
      <c r="G15" s="1"/>
    </row>
    <row r="16" spans="2:7" ht="17.25" thickBot="1" x14ac:dyDescent="0.35">
      <c r="B16" s="4"/>
      <c r="C16" s="12" t="s">
        <v>2</v>
      </c>
      <c r="D16" s="39">
        <v>30</v>
      </c>
      <c r="E16" s="39"/>
      <c r="F16" s="1"/>
      <c r="G16" s="1"/>
    </row>
    <row r="17" spans="2:9" ht="6" customHeight="1" thickBot="1" x14ac:dyDescent="0.35">
      <c r="B17" s="4"/>
      <c r="C17" s="12"/>
      <c r="D17" s="37"/>
      <c r="E17" s="36"/>
      <c r="F17" s="1"/>
      <c r="G17" s="1"/>
    </row>
    <row r="18" spans="2:9" ht="17.25" thickBot="1" x14ac:dyDescent="0.35">
      <c r="B18" s="4"/>
      <c r="C18" s="12" t="s">
        <v>3</v>
      </c>
      <c r="D18" s="40">
        <v>0.06</v>
      </c>
      <c r="E18" s="40"/>
      <c r="F18" s="1"/>
      <c r="G18" s="1"/>
    </row>
    <row r="19" spans="2:9" ht="6" customHeight="1" thickBot="1" x14ac:dyDescent="0.35">
      <c r="B19" s="4"/>
      <c r="C19" s="12"/>
      <c r="D19" s="37"/>
      <c r="E19" s="36"/>
      <c r="F19" s="1"/>
      <c r="G19" s="1"/>
    </row>
    <row r="20" spans="2:9" ht="17.25" thickBot="1" x14ac:dyDescent="0.35">
      <c r="B20" s="4"/>
      <c r="C20" s="12" t="s">
        <v>4</v>
      </c>
      <c r="D20" s="40">
        <v>2.9000000000000001E-2</v>
      </c>
      <c r="E20" s="40"/>
      <c r="F20" s="1"/>
      <c r="G20" s="1"/>
    </row>
    <row r="21" spans="2:9" ht="6" customHeight="1" thickBot="1" x14ac:dyDescent="0.35">
      <c r="B21" s="4"/>
      <c r="C21" s="12"/>
      <c r="D21" s="37"/>
      <c r="E21" s="36"/>
      <c r="F21" s="1"/>
      <c r="G21" s="1"/>
      <c r="H21" s="1"/>
    </row>
    <row r="22" spans="2:9" ht="17.25" thickBot="1" x14ac:dyDescent="0.35">
      <c r="B22" s="4"/>
      <c r="C22" s="12" t="s">
        <v>13</v>
      </c>
      <c r="D22" s="39">
        <v>24</v>
      </c>
      <c r="E22" s="39"/>
      <c r="F22" s="1"/>
      <c r="G22" s="1"/>
      <c r="H22" s="1"/>
    </row>
    <row r="23" spans="2:9" ht="17.25" thickBot="1" x14ac:dyDescent="0.35">
      <c r="B23" s="6"/>
      <c r="C23" s="7"/>
      <c r="D23" s="9"/>
      <c r="E23" s="34"/>
      <c r="F23" s="1"/>
      <c r="G23" s="1"/>
      <c r="H23" s="1"/>
    </row>
    <row r="24" spans="2:9" ht="16.5" x14ac:dyDescent="0.3">
      <c r="C24" s="1"/>
      <c r="D24" s="1"/>
      <c r="E24" s="1"/>
      <c r="F24" s="1"/>
      <c r="G24" s="1"/>
      <c r="H24" s="1"/>
      <c r="I24" s="1"/>
    </row>
    <row r="25" spans="2:9" ht="38.25" customHeight="1" x14ac:dyDescent="0.25"/>
    <row r="26" spans="2:9" ht="13.7" customHeight="1" x14ac:dyDescent="0.25"/>
    <row r="27" spans="2:9" ht="24" customHeight="1" thickBot="1" x14ac:dyDescent="0.55000000000000004">
      <c r="B27" s="14" t="s">
        <v>15</v>
      </c>
      <c r="C27" s="1"/>
      <c r="D27" s="1"/>
      <c r="E27" s="1"/>
      <c r="F27" s="1"/>
      <c r="G27" s="1"/>
      <c r="H27" s="1"/>
      <c r="I27" s="1"/>
    </row>
    <row r="28" spans="2:9" ht="16.5" x14ac:dyDescent="0.3">
      <c r="B28" s="2"/>
      <c r="C28" s="11"/>
      <c r="D28" s="25"/>
      <c r="E28" s="17"/>
      <c r="F28" s="18"/>
      <c r="G28" s="18"/>
      <c r="H28" s="18"/>
      <c r="I28" s="11"/>
    </row>
    <row r="29" spans="2:9" ht="18.75" customHeight="1" x14ac:dyDescent="0.3">
      <c r="B29" s="4"/>
      <c r="C29" s="5"/>
      <c r="D29" s="30" t="s">
        <v>8</v>
      </c>
      <c r="E29" s="29" t="s">
        <v>7</v>
      </c>
      <c r="F29" s="30" t="s">
        <v>9</v>
      </c>
      <c r="G29" s="30" t="s">
        <v>10</v>
      </c>
      <c r="H29" s="30" t="s">
        <v>11</v>
      </c>
      <c r="I29" s="31" t="s">
        <v>12</v>
      </c>
    </row>
    <row r="30" spans="2:9" ht="16.5" x14ac:dyDescent="0.3">
      <c r="B30" s="4"/>
      <c r="C30" s="33" t="s">
        <v>5</v>
      </c>
      <c r="D30" s="32">
        <f>E30/D12</f>
        <v>0.66666666666666663</v>
      </c>
      <c r="E30" s="26">
        <f>D14</f>
        <v>8000000</v>
      </c>
      <c r="F30" s="27">
        <f t="shared" ref="F30:F36" si="0">(PMT($D$18/12,$D$16*12,E30))*-1</f>
        <v>47964.042012220183</v>
      </c>
      <c r="G30" s="27">
        <f t="shared" ref="G30:G36" si="1">(PMT($D$20/12,$D$16*12,E30))*-1</f>
        <v>33298.398411147435</v>
      </c>
      <c r="H30" s="27">
        <f>F30-G30</f>
        <v>14665.643601072748</v>
      </c>
      <c r="I30" s="28">
        <f t="shared" ref="I30:I36" si="2">H30*$D$22</f>
        <v>351975.44642574596</v>
      </c>
    </row>
    <row r="31" spans="2:9" ht="16.5" x14ac:dyDescent="0.3">
      <c r="B31" s="10"/>
      <c r="C31" s="12" t="s">
        <v>6</v>
      </c>
      <c r="D31" s="19">
        <v>0.8</v>
      </c>
      <c r="E31" s="21">
        <f t="shared" ref="E31:E36" si="3">$D$12*D31</f>
        <v>9600000</v>
      </c>
      <c r="F31" s="23">
        <f t="shared" si="0"/>
        <v>57556.850414664223</v>
      </c>
      <c r="G31" s="23">
        <f t="shared" si="1"/>
        <v>39958.078093376927</v>
      </c>
      <c r="H31" s="23">
        <f t="shared" ref="H31:H36" si="4">F31-G31</f>
        <v>17598.772321287295</v>
      </c>
      <c r="I31" s="16">
        <f t="shared" si="2"/>
        <v>422370.53571089508</v>
      </c>
    </row>
    <row r="32" spans="2:9" ht="16.5" x14ac:dyDescent="0.3">
      <c r="B32" s="10"/>
      <c r="C32" s="5"/>
      <c r="D32" s="20">
        <v>0.7</v>
      </c>
      <c r="E32" s="22">
        <f t="shared" si="3"/>
        <v>8400000</v>
      </c>
      <c r="F32" s="24">
        <f t="shared" si="0"/>
        <v>50362.244112831198</v>
      </c>
      <c r="G32" s="24">
        <f t="shared" si="1"/>
        <v>34963.31833170481</v>
      </c>
      <c r="H32" s="24">
        <f t="shared" si="4"/>
        <v>15398.925781126389</v>
      </c>
      <c r="I32" s="13">
        <f t="shared" si="2"/>
        <v>369574.21874703333</v>
      </c>
    </row>
    <row r="33" spans="2:9" ht="16.5" x14ac:dyDescent="0.3">
      <c r="B33" s="10"/>
      <c r="C33" s="5"/>
      <c r="D33" s="20">
        <v>0.6</v>
      </c>
      <c r="E33" s="22">
        <f t="shared" si="3"/>
        <v>7200000</v>
      </c>
      <c r="F33" s="24">
        <f t="shared" si="0"/>
        <v>43167.637810998167</v>
      </c>
      <c r="G33" s="24">
        <f t="shared" si="1"/>
        <v>29968.558570032692</v>
      </c>
      <c r="H33" s="24">
        <f t="shared" si="4"/>
        <v>13199.079240965475</v>
      </c>
      <c r="I33" s="13">
        <f t="shared" si="2"/>
        <v>316777.9017831714</v>
      </c>
    </row>
    <row r="34" spans="2:9" ht="16.5" x14ac:dyDescent="0.3">
      <c r="B34" s="10"/>
      <c r="C34" s="5"/>
      <c r="D34" s="20">
        <v>0.5</v>
      </c>
      <c r="E34" s="22">
        <f t="shared" si="3"/>
        <v>6000000</v>
      </c>
      <c r="F34" s="24">
        <f t="shared" si="0"/>
        <v>35973.031509165143</v>
      </c>
      <c r="G34" s="24">
        <f t="shared" si="1"/>
        <v>24973.798808360578</v>
      </c>
      <c r="H34" s="24">
        <f t="shared" si="4"/>
        <v>10999.232700804565</v>
      </c>
      <c r="I34" s="13">
        <f t="shared" si="2"/>
        <v>263981.58481930953</v>
      </c>
    </row>
    <row r="35" spans="2:9" ht="16.5" x14ac:dyDescent="0.3">
      <c r="B35" s="10"/>
      <c r="C35" s="5"/>
      <c r="D35" s="20">
        <v>0.4</v>
      </c>
      <c r="E35" s="22">
        <f t="shared" si="3"/>
        <v>4800000</v>
      </c>
      <c r="F35" s="24">
        <f t="shared" si="0"/>
        <v>28778.425207332111</v>
      </c>
      <c r="G35" s="24">
        <f t="shared" si="1"/>
        <v>19979.039046688464</v>
      </c>
      <c r="H35" s="24">
        <f t="shared" si="4"/>
        <v>8799.3861606436476</v>
      </c>
      <c r="I35" s="13">
        <f t="shared" si="2"/>
        <v>211185.26785544754</v>
      </c>
    </row>
    <row r="36" spans="2:9" ht="16.5" x14ac:dyDescent="0.3">
      <c r="B36" s="10"/>
      <c r="C36" s="5"/>
      <c r="D36" s="20">
        <v>0.3</v>
      </c>
      <c r="E36" s="22">
        <f t="shared" si="3"/>
        <v>3600000</v>
      </c>
      <c r="F36" s="24">
        <f t="shared" si="0"/>
        <v>21583.818905499083</v>
      </c>
      <c r="G36" s="24">
        <f t="shared" si="1"/>
        <v>14984.279285016346</v>
      </c>
      <c r="H36" s="24">
        <f t="shared" si="4"/>
        <v>6599.5396204827375</v>
      </c>
      <c r="I36" s="13">
        <f t="shared" si="2"/>
        <v>158388.9508915857</v>
      </c>
    </row>
  </sheetData>
  <sheetProtection algorithmName="SHA-512" hashValue="/f5qwTh4QX/jmhwdOnhnvxuiw545h7bi1LMQu6QBMY5Zyu1IMMKeA3A2Q3/GQC4VMn0hTcsrTuBeKb/eWj23Qg==" saltValue="uRyN/tJQypfkWa2OCvsi+w==" spinCount="100000" sheet="1" selectLockedCells="1"/>
  <mergeCells count="6">
    <mergeCell ref="D22:E22"/>
    <mergeCell ref="D12:E12"/>
    <mergeCell ref="D14:E14"/>
    <mergeCell ref="D16:E16"/>
    <mergeCell ref="D18:E18"/>
    <mergeCell ref="D20:E2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Vypocet_RS_hypo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Marada</dc:creator>
  <cp:lastModifiedBy>Dominika Trubková</cp:lastModifiedBy>
  <dcterms:created xsi:type="dcterms:W3CDTF">2022-06-22T11:58:43Z</dcterms:created>
  <dcterms:modified xsi:type="dcterms:W3CDTF">2023-02-14T14:56:35Z</dcterms:modified>
</cp:coreProperties>
</file>